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12 -Dezembro/"/>
    </mc:Choice>
  </mc:AlternateContent>
  <xr:revisionPtr revIDLastSave="52" documentId="13_ncr:1_{E2FB20D8-98F4-4B66-8136-7467EB284661}" xr6:coauthVersionLast="47" xr6:coauthVersionMax="47" xr10:uidLastSave="{C33DED95-2861-4123-AAB8-9791B7FC94D5}"/>
  <bookViews>
    <workbookView xWindow="-110" yWindow="-110" windowWidth="19420" windowHeight="10300" xr2:uid="{00000000-000D-0000-FFFF-FFFF00000000}"/>
  </bookViews>
  <sheets>
    <sheet name="Resumo" sheetId="1" r:id="rId1"/>
  </sheets>
  <externalReferences>
    <externalReference r:id="rId2"/>
    <externalReference r:id="rId3"/>
  </externalReferences>
  <definedNames>
    <definedName name="a" localSheetId="0">#N/A</definedName>
    <definedName name="_xlnm.Print_Area" localSheetId="0">Resumo!$A$1:$G$12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E8" i="1"/>
  <c r="E7" i="1" l="1"/>
  <c r="E6" i="1"/>
  <c r="F8" i="1" l="1"/>
  <c r="F7" i="1" l="1"/>
  <c r="F6" i="1" l="1"/>
</calcChain>
</file>

<file path=xl/sharedStrings.xml><?xml version="1.0" encoding="utf-8"?>
<sst xmlns="http://schemas.openxmlformats.org/spreadsheetml/2006/main" count="9" uniqueCount="9">
  <si>
    <t>Resumo de Entrega e Recebimento</t>
  </si>
  <si>
    <t>Volumes em Mm³</t>
  </si>
  <si>
    <t>Total</t>
  </si>
  <si>
    <t>Média Diária</t>
  </si>
  <si>
    <t>Total Carregadores</t>
  </si>
  <si>
    <t>Recebimento</t>
  </si>
  <si>
    <t>Entrega</t>
  </si>
  <si>
    <t>Gás Combustível</t>
  </si>
  <si>
    <t xml:space="preserve">Resumo de Entrega e Recebimento, em atendimento à Portaria ANP Nº 1/2003 – “I. Instalações de Transporte e Serviços Prestados - h) Quantidades programadas e realizadas de gás nos pontos de recepção e entrega”. Propriedade da Transportadora Brasileira Gasoduto Bolívia-Brasil S.A.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</si>
</sst>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_);_(* \(#,##0.0\);_(* &quot;-&quot;??_);_(@_)"/>
    <numFmt numFmtId="166" formatCode="[$-416]mmmm\-yy;@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color theme="0"/>
      <name val="Arial"/>
      <family val="2"/>
    </font>
    <font>
      <sz val="10"/>
      <color theme="0" tint="-0.499984740745262"/>
      <name val="Arial"/>
      <family val="2"/>
    </font>
    <font>
      <sz val="8"/>
      <color theme="0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F93B6"/>
        <bgColor indexed="64"/>
      </patternFill>
    </fill>
    <fill>
      <patternFill patternType="solid">
        <fgColor rgb="FF192F5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2" borderId="0" xfId="0" applyFont="1" applyFill="1"/>
    <xf numFmtId="0" fontId="2" fillId="2" borderId="0" xfId="0" applyFont="1" applyFill="1"/>
    <xf numFmtId="0" fontId="4" fillId="2" borderId="1" xfId="0" applyFont="1" applyFill="1" applyBorder="1"/>
    <xf numFmtId="0" fontId="4" fillId="2" borderId="2" xfId="0" applyFont="1" applyFill="1" applyBorder="1"/>
    <xf numFmtId="0" fontId="3" fillId="2" borderId="1" xfId="0" applyFont="1" applyFill="1" applyBorder="1"/>
    <xf numFmtId="0" fontId="3" fillId="2" borderId="0" xfId="0" applyFont="1" applyFill="1"/>
    <xf numFmtId="0" fontId="1" fillId="2" borderId="0" xfId="0" applyFont="1" applyFill="1"/>
    <xf numFmtId="0" fontId="6" fillId="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165" fontId="4" fillId="3" borderId="4" xfId="1" applyNumberFormat="1" applyFont="1" applyFill="1" applyBorder="1"/>
    <xf numFmtId="165" fontId="4" fillId="3" borderId="5" xfId="1" applyNumberFormat="1" applyFont="1" applyFill="1" applyBorder="1"/>
    <xf numFmtId="165" fontId="4" fillId="3" borderId="6" xfId="1" applyNumberFormat="1" applyFont="1" applyFill="1" applyBorder="1"/>
    <xf numFmtId="165" fontId="4" fillId="3" borderId="4" xfId="1" applyNumberFormat="1" applyFont="1" applyFill="1" applyBorder="1" applyAlignment="1">
      <alignment vertical="center"/>
    </xf>
    <xf numFmtId="0" fontId="1" fillId="2" borderId="1" xfId="0" applyFont="1" applyFill="1" applyBorder="1"/>
    <xf numFmtId="0" fontId="1" fillId="2" borderId="2" xfId="0" applyFont="1" applyFill="1" applyBorder="1"/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166" fontId="6" fillId="4" borderId="14" xfId="0" applyNumberFormat="1" applyFont="1" applyFill="1" applyBorder="1" applyAlignment="1">
      <alignment horizontal="center" vertical="center"/>
    </xf>
    <xf numFmtId="166" fontId="6" fillId="4" borderId="10" xfId="0" applyNumberFormat="1" applyFont="1" applyFill="1" applyBorder="1" applyAlignment="1">
      <alignment horizontal="center" vertical="center"/>
    </xf>
    <xf numFmtId="166" fontId="6" fillId="4" borderId="13" xfId="0" applyNumberFormat="1" applyFont="1" applyFill="1" applyBorder="1" applyAlignment="1">
      <alignment horizontal="center" vertical="center"/>
    </xf>
    <xf numFmtId="166" fontId="6" fillId="4" borderId="3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64" fontId="4" fillId="3" borderId="3" xfId="1" applyNumberFormat="1" applyFont="1" applyFill="1" applyBorder="1" applyAlignment="1">
      <alignment horizontal="center"/>
    </xf>
    <xf numFmtId="164" fontId="4" fillId="3" borderId="3" xfId="1" applyNumberFormat="1" applyFont="1" applyFill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209550</xdr:colOff>
      <xdr:row>11</xdr:row>
      <xdr:rowOff>85725</xdr:rowOff>
    </xdr:from>
    <xdr:to>
      <xdr:col>6</xdr:col>
      <xdr:colOff>476250</xdr:colOff>
      <xdr:row>11</xdr:row>
      <xdr:rowOff>809625</xdr:rowOff>
    </xdr:to>
    <xdr:pic>
      <xdr:nvPicPr>
        <xdr:cNvPr id="1148" name="Imagem 2">
          <a:extLst>
            <a:ext uri="{FF2B5EF4-FFF2-40B4-BE49-F238E27FC236}">
              <a16:creationId xmlns:a16="http://schemas.microsoft.com/office/drawing/2014/main" id="{A19D551B-57F7-1986-94D5-D048A47A6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0" y="2505075"/>
          <a:ext cx="13049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bgcombr.sharepoint.com/sites/GRArquivos/Documentos%20Compartilhados/Corporativo/CDNR/102%20Envios%20Para%20o%20Site/2025/10%20-%20Outubro/ToolAloc.xlsm" TargetMode="External"/><Relationship Id="rId1" Type="http://schemas.openxmlformats.org/officeDocument/2006/relationships/externalLinkPath" Target="ToolAloc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bgcombr.sharepoint.com/sites/GRArquivos/Documentos%20Compartilhados/Corporativo/CDNR/102%20Envios%20Para%20o%20Site/2025/10%20-%20Outubro/Dados%20para%20Rel%20ANP.xlsx" TargetMode="External"/><Relationship Id="rId1" Type="http://schemas.openxmlformats.org/officeDocument/2006/relationships/externalLinkPath" Target="Dados%20para%20Rel%20A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NQSocp69yk6XIeQygBf-aCL9139O-GdAjFqGrVcgDol1D6_D_ZHsS4_dlVTie-BO" itemId="012HFOG5CJ7GMFDT6ANVH2FVDFPNXCXH4Q">
      <xxl21:absoluteUrl r:id="rId2"/>
    </xxl21:alternateUrls>
    <sheetNames>
      <sheetName val="Auxiliar"/>
      <sheetName val="Controle"/>
      <sheetName val="Contratos"/>
      <sheetName val="Montante"/>
      <sheetName val="Jusante"/>
      <sheetName val="Verificacao"/>
      <sheetName val="Alocacao"/>
      <sheetName val="R01-StatusLinhas"/>
      <sheetName val="R11-ConfigJusante"/>
      <sheetName val="R12-Interconexao"/>
      <sheetName val="R12-Interconexao-por-origem"/>
      <sheetName val="R09-E-"/>
      <sheetName val="R09-S-"/>
      <sheetName val="R09-S-por-ponto"/>
      <sheetName val="R13-E-DESVIO"/>
      <sheetName val="R13-E-DSQNEG"/>
      <sheetName val="R13-E-DSQPOS"/>
      <sheetName val="R14-S-DESVIO"/>
      <sheetName val="R14-S-DSQPOS"/>
      <sheetName val="R14-S-DSQNEG"/>
      <sheetName val="R15-TT-IN"/>
      <sheetName val="R15-TT-OUT"/>
      <sheetName val="R15-TT"/>
      <sheetName val="INPUT-DSQ-INICIAL"/>
      <sheetName val="R16-DSQ-NO-MES"/>
      <sheetName val="TAB-DSQ-HISTORICO"/>
      <sheetName val="R17-DSQ-FINAL"/>
      <sheetName val="R18-SDPC"/>
      <sheetName val="R19-SDPC POR ORIGEM"/>
      <sheetName val="R20-SDPC ACUM POR ORIGEM"/>
      <sheetName val="R27-DE-TERC"/>
      <sheetName val="R27-PARA-TERC"/>
      <sheetName val="INPUT-GUS-INICIAL"/>
      <sheetName val="R20-GUS-ALOC"/>
      <sheetName val="R20b-GUS-CONS"/>
      <sheetName val="INPUT-ESTOQ-REF"/>
      <sheetName val="R26-ESTOQUES"/>
      <sheetName val="R26-ESTOQUES-Mm3MEDIDO"/>
      <sheetName val="R21-PCS-EMED"/>
      <sheetName val="R21-PCS-SAIDAS"/>
      <sheetName val="R21-PCS-EMED-MES"/>
      <sheetName val="R21-PCS-SAIDAS-MES"/>
      <sheetName val="R21-PCS-TODOS-MES"/>
      <sheetName val="R22-QDP-QDA-PCS-Carreg"/>
      <sheetName val="R24-QDP-QDA-Contrato"/>
      <sheetName val="R25-TCO-ENC-TOTAL"/>
      <sheetName val="R25b-TCO-ENC-Ponto-Origem"/>
      <sheetName val="R23-QDA-PCS-Ponto"/>
      <sheetName val="R27-PVD"/>
      <sheetName val="R29-PDSQ"/>
      <sheetName val="R28-"/>
      <sheetName val="R10-"/>
      <sheetName val="RL05c"/>
      <sheetName val="RL05a"/>
      <sheetName val="RL05b"/>
      <sheetName val="RL02a-"/>
      <sheetName val="RL02b-"/>
      <sheetName val="RL03-"/>
      <sheetName val="RL06"/>
    </sheetNames>
    <sheetDataSet>
      <sheetData sheetId="0"/>
      <sheetData sheetId="1">
        <row r="2">
          <cell r="Q2">
            <v>45992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3">
          <cell r="F13">
            <v>9325.5400000000009</v>
          </cell>
        </row>
        <row r="14">
          <cell r="F14">
            <v>9325.5400000000009</v>
          </cell>
        </row>
        <row r="15">
          <cell r="F15">
            <v>9325.5400000000009</v>
          </cell>
        </row>
        <row r="16">
          <cell r="F16">
            <v>9325.5400000000009</v>
          </cell>
        </row>
        <row r="17">
          <cell r="F17">
            <v>9325.5400000000009</v>
          </cell>
        </row>
        <row r="18">
          <cell r="F18">
            <v>9325.5400000000009</v>
          </cell>
        </row>
        <row r="19">
          <cell r="F19">
            <v>9325.5400000000009</v>
          </cell>
        </row>
        <row r="20">
          <cell r="F20">
            <v>9325.5400000000009</v>
          </cell>
        </row>
        <row r="21">
          <cell r="F21">
            <v>9325.5400000000009</v>
          </cell>
        </row>
        <row r="22">
          <cell r="F22">
            <v>9325.5400000000009</v>
          </cell>
        </row>
        <row r="23">
          <cell r="F23">
            <v>9325.5400000000009</v>
          </cell>
        </row>
        <row r="24">
          <cell r="F24">
            <v>9325.5400000000009</v>
          </cell>
        </row>
        <row r="25">
          <cell r="F25">
            <v>9325.5400000000009</v>
          </cell>
        </row>
        <row r="26">
          <cell r="F26">
            <v>9325.5400000000009</v>
          </cell>
        </row>
        <row r="27">
          <cell r="F27">
            <v>9325.5400000000009</v>
          </cell>
        </row>
        <row r="28">
          <cell r="F28">
            <v>9325.5400000000009</v>
          </cell>
        </row>
        <row r="29">
          <cell r="F29">
            <v>9325.5400000000009</v>
          </cell>
        </row>
        <row r="30">
          <cell r="F30">
            <v>9325.5400000000009</v>
          </cell>
        </row>
        <row r="31">
          <cell r="F31">
            <v>9325.5400000000009</v>
          </cell>
        </row>
        <row r="32">
          <cell r="F32">
            <v>9325.5400000000009</v>
          </cell>
        </row>
        <row r="33">
          <cell r="F33">
            <v>9325.5400000000009</v>
          </cell>
        </row>
        <row r="34">
          <cell r="F34">
            <v>9325.5400000000009</v>
          </cell>
        </row>
        <row r="35">
          <cell r="F35">
            <v>3730.22</v>
          </cell>
        </row>
        <row r="36">
          <cell r="F36">
            <v>3730.22</v>
          </cell>
        </row>
        <row r="37">
          <cell r="F37">
            <v>3730.22</v>
          </cell>
        </row>
        <row r="38">
          <cell r="F38">
            <v>3730.22</v>
          </cell>
        </row>
        <row r="39">
          <cell r="F39">
            <v>3730.22</v>
          </cell>
        </row>
        <row r="40">
          <cell r="F40">
            <v>3730.22</v>
          </cell>
        </row>
        <row r="41">
          <cell r="F41">
            <v>3730.22</v>
          </cell>
        </row>
        <row r="42">
          <cell r="F42"/>
        </row>
        <row r="43">
          <cell r="F43">
            <v>0</v>
          </cell>
        </row>
        <row r="44">
          <cell r="F44"/>
        </row>
        <row r="45">
          <cell r="F45"/>
        </row>
        <row r="46">
          <cell r="F46"/>
        </row>
        <row r="47">
          <cell r="F47"/>
        </row>
        <row r="48">
          <cell r="F48"/>
        </row>
        <row r="49">
          <cell r="F49"/>
        </row>
        <row r="50">
          <cell r="F50"/>
        </row>
        <row r="51">
          <cell r="F51"/>
        </row>
        <row r="52">
          <cell r="F52"/>
        </row>
        <row r="53">
          <cell r="F53"/>
        </row>
        <row r="54">
          <cell r="F54"/>
        </row>
        <row r="55">
          <cell r="F55"/>
        </row>
        <row r="56">
          <cell r="F56"/>
        </row>
        <row r="57">
          <cell r="F57"/>
        </row>
        <row r="58">
          <cell r="F58"/>
        </row>
        <row r="59">
          <cell r="F59"/>
        </row>
        <row r="60">
          <cell r="F60"/>
        </row>
        <row r="61">
          <cell r="F61"/>
        </row>
        <row r="62">
          <cell r="F62"/>
        </row>
        <row r="63">
          <cell r="F63"/>
        </row>
        <row r="64">
          <cell r="F64"/>
        </row>
        <row r="65">
          <cell r="F65"/>
        </row>
        <row r="66">
          <cell r="F66"/>
        </row>
        <row r="67">
          <cell r="F67"/>
        </row>
        <row r="68">
          <cell r="F68"/>
        </row>
        <row r="69">
          <cell r="F69"/>
        </row>
        <row r="70">
          <cell r="F70"/>
        </row>
        <row r="71">
          <cell r="F71"/>
        </row>
        <row r="72">
          <cell r="F72"/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NQSocp69yk6XIeQygBf-aCL9139O-GdAjFqGrVcgDol1D6_D_ZHsS4_dlVTie-BO" itemId="012HFOG5AYOON4KDREZBELV3H4P3PHDBRA">
      <xxl21:absoluteUrl r:id="rId2"/>
    </xxl21:alternateUrls>
    <sheetNames>
      <sheetName val="R09-E-"/>
      <sheetName val="R09-S-por-ponto"/>
      <sheetName val="Prog ES"/>
      <sheetName val="Prog TCO"/>
      <sheetName val="Prog Anual YPFB"/>
      <sheetName val="Prog TT VOQEN"/>
      <sheetName val="Prog Flexível Anual VOQEN"/>
      <sheetName val="Prog Interruptível VOQEN"/>
      <sheetName val="Prog Diário VOQEN"/>
      <sheetName val="Prog Diário TRADENER"/>
      <sheetName val="Prog CP SULGAS"/>
      <sheetName val="Prog Diário SHELL"/>
      <sheetName val="Prog Mensal SHELL"/>
      <sheetName val="Prog Trim SHELL"/>
      <sheetName val="Prog Flexível Anual SHELL"/>
      <sheetName val="Prog Interruptível SHELL"/>
      <sheetName val="Prog Anual SHELL"/>
      <sheetName val="Prog Trim SCGAS"/>
      <sheetName val="Prog Anual SCGAS"/>
      <sheetName val="Prog CP SCGAS"/>
      <sheetName val="Prog Diário SATURNO"/>
      <sheetName val="Prog Diário ORIGEM"/>
      <sheetName val="Prog TT MTX"/>
      <sheetName val="Prog Diário MTX"/>
      <sheetName val="Prog Mensal MTX"/>
      <sheetName val="Prog Trim MTX"/>
      <sheetName val="Prog Anual MSGAS"/>
      <sheetName val="Prog Diário MGAS"/>
      <sheetName val="Prog Trim MGAS"/>
      <sheetName val="Prog Interruptível MGAS"/>
      <sheetName val="Prog Anual MGAS"/>
      <sheetName val="Prog CP MGAS"/>
      <sheetName val="Prog Diário GAS BRIDGE"/>
      <sheetName val="Prog Anual GALP"/>
      <sheetName val="Prog Diário GALP"/>
      <sheetName val="Prog Mensal GALP"/>
      <sheetName val="Prog Trim GALP"/>
      <sheetName val="Prog Flexível Anual GALP"/>
      <sheetName val="Prog Interruptível GALP"/>
      <sheetName val="Prog CP GALP"/>
      <sheetName val="Prog Flexível Anual EQUINOR"/>
      <sheetName val="Prog Diário ENEVA"/>
      <sheetName val="Prog Mensal ENEVA"/>
      <sheetName val="Prog Trim ENEVA"/>
      <sheetName val="Prog Flexível Anual ENEVA"/>
      <sheetName val="Prog Interruptível ENEVA"/>
      <sheetName val="Prog Anual ENEVA"/>
      <sheetName val="Prog Diário EDGE"/>
      <sheetName val="Prog Mensal EDGE"/>
      <sheetName val="Prog Trim EDGE"/>
      <sheetName val="Prog Anual EDGE"/>
      <sheetName val="Prog Interruptível EDGE"/>
      <sheetName val="Prog Diário DELTA"/>
      <sheetName val="Prog Mensal CSN"/>
      <sheetName val="Prog Interruptível CSN"/>
      <sheetName val="Prog Flexível Anual CSN"/>
      <sheetName val="Prog Interruptível COMPAGAS"/>
      <sheetName val="Prog Trimestral COMPAGAS"/>
      <sheetName val="Prog Anual COMPAGAS"/>
      <sheetName val="Prog Diário BTG"/>
      <sheetName val="Prog Interruptível BTG"/>
      <sheetName val="Prog Anual BTG"/>
      <sheetName val="Prog Total"/>
      <sheetName val="Aloc ES"/>
      <sheetName val="Aloc TCO"/>
      <sheetName val="Aloc Anual YPFB"/>
      <sheetName val="Aloc TT VOQEN"/>
      <sheetName val="Aloc Flexível Anual VOQEN"/>
      <sheetName val="Aloc Interruptível VOQEN"/>
      <sheetName val="Aloc Diário VOQEN"/>
      <sheetName val="Aloc Diário TRADENER"/>
      <sheetName val="Aloc CP SULGAS"/>
      <sheetName val="Aloc Diário SHELL"/>
      <sheetName val="Aloc Mensal SHELL"/>
      <sheetName val="Aloc Trim SHELL"/>
      <sheetName val="Aloc Flexível Anual SHELL"/>
      <sheetName val="Aloc Interruptível SHELL"/>
      <sheetName val="Aloc Anual SHELL"/>
      <sheetName val="Aloc Trim SCGAS"/>
      <sheetName val="Aloc Anual SCGAS"/>
      <sheetName val="Aloc CP SCGAS"/>
      <sheetName val="Aloc Diário SATURNO"/>
      <sheetName val="Aloc Diário ORIGEM"/>
      <sheetName val="Aloc TT MTX"/>
      <sheetName val="Aloc Diário MTX"/>
      <sheetName val="Aloc Mensal MTX"/>
      <sheetName val="Aloc Trim MTX"/>
      <sheetName val="Aloc Anual MSGAS"/>
      <sheetName val="Aloc Diário MGAS"/>
      <sheetName val="Aloc Trim MGAS"/>
      <sheetName val="Aloc Interruptível MGAS"/>
      <sheetName val="Aloc Anual MGAS"/>
      <sheetName val="Aloc CP MGAS"/>
      <sheetName val="Aloc Diário GAS BRIDGE"/>
      <sheetName val="Aloc Diário GALP"/>
      <sheetName val="Aloc Mensal GALP"/>
      <sheetName val="Aloc Trim GALP"/>
      <sheetName val="Aloc Flexível Anual GALP"/>
      <sheetName val="Aloc Interruptível GALP"/>
      <sheetName val="Aloc Anual GALP"/>
      <sheetName val="Aloc CP GALP"/>
      <sheetName val="Aloc Flexível Anual EQUINOR"/>
      <sheetName val="Aloc Diário ENEVA"/>
      <sheetName val="Aloc Mensal ENEVA"/>
      <sheetName val="Aloc Trim ENEVA"/>
      <sheetName val="Aloc Flexível Anual ENEVA"/>
      <sheetName val="Aloc Interruptível ENEVA"/>
      <sheetName val="Aloc Anual ENEVA"/>
      <sheetName val="Aloc Diário EDGE"/>
      <sheetName val="Aloc Mensal EDGE"/>
      <sheetName val="Aloc Trim EDGE"/>
      <sheetName val="Aloc Interruptível EDGE"/>
      <sheetName val="Aloc Anual EDGE"/>
      <sheetName val="Aloc Diário DELTA"/>
      <sheetName val="Aloc Mensal CSN"/>
      <sheetName val="Aloc Interruptível CSN"/>
      <sheetName val="Aloc Flexível Anual CSN"/>
      <sheetName val="Aloc Trimestral COMPAGAS"/>
      <sheetName val="Aloc Anual COMPAGAS"/>
      <sheetName val="Aloc Interruptível COMPAGAS"/>
      <sheetName val="Aloc Diário BTG"/>
      <sheetName val="Aloc Interruptível BTG"/>
      <sheetName val="Aloc Anual BTG"/>
      <sheetName val="Aloc Total"/>
      <sheetName val="Pressões"/>
      <sheetName val="Desv Padrao"/>
      <sheetName val="ou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>
        <row r="40">
          <cell r="BI40">
            <v>546958.73914104782</v>
          </cell>
          <cell r="BJ40">
            <v>538279.5863016959</v>
          </cell>
        </row>
      </sheetData>
      <sheetData sheetId="124"/>
      <sheetData sheetId="125"/>
      <sheetData sheetId="1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2"/>
  <sheetViews>
    <sheetView tabSelected="1" zoomScaleNormal="100" workbookViewId="0">
      <selection activeCell="J10" sqref="J10"/>
    </sheetView>
  </sheetViews>
  <sheetFormatPr defaultColWidth="9.1796875" defaultRowHeight="15.5" x14ac:dyDescent="0.35"/>
  <cols>
    <col min="1" max="1" width="9.1796875" style="1"/>
    <col min="2" max="2" width="10.7265625" style="1" customWidth="1"/>
    <col min="3" max="3" width="22.81640625" style="1" customWidth="1"/>
    <col min="4" max="4" width="18" style="1" customWidth="1"/>
    <col min="5" max="5" width="17.54296875" style="1" bestFit="1" customWidth="1"/>
    <col min="6" max="6" width="15.54296875" style="1" customWidth="1"/>
    <col min="7" max="7" width="10.7265625" style="1" customWidth="1"/>
    <col min="8" max="16384" width="9.1796875" style="1"/>
  </cols>
  <sheetData>
    <row r="2" spans="2:7" ht="36.75" customHeight="1" x14ac:dyDescent="0.35">
      <c r="B2" s="19" t="s">
        <v>0</v>
      </c>
      <c r="C2" s="20"/>
      <c r="D2" s="20"/>
      <c r="E2" s="20"/>
      <c r="F2" s="20"/>
      <c r="G2" s="21"/>
    </row>
    <row r="3" spans="2:7" ht="16" thickBot="1" x14ac:dyDescent="0.4">
      <c r="B3" s="5"/>
      <c r="C3" s="6"/>
      <c r="G3" s="4"/>
    </row>
    <row r="4" spans="2:7" x14ac:dyDescent="0.35">
      <c r="B4" s="3"/>
      <c r="C4" s="27">
        <f>[1]Controle!$Q$2</f>
        <v>45992</v>
      </c>
      <c r="D4" s="28"/>
      <c r="E4" s="22" t="s">
        <v>1</v>
      </c>
      <c r="F4" s="23"/>
      <c r="G4" s="4"/>
    </row>
    <row r="5" spans="2:7" ht="15.75" customHeight="1" x14ac:dyDescent="0.35">
      <c r="B5" s="3"/>
      <c r="C5" s="29"/>
      <c r="D5" s="30"/>
      <c r="E5" s="8" t="s">
        <v>2</v>
      </c>
      <c r="F5" s="10" t="s">
        <v>3</v>
      </c>
      <c r="G5" s="4"/>
    </row>
    <row r="6" spans="2:7" ht="17.25" customHeight="1" x14ac:dyDescent="0.35">
      <c r="B6" s="3"/>
      <c r="C6" s="26" t="s">
        <v>4</v>
      </c>
      <c r="D6" s="9" t="s">
        <v>5</v>
      </c>
      <c r="E6" s="34">
        <f>'[2]Aloc Total'!$BJ$40</f>
        <v>538279.5863016959</v>
      </c>
      <c r="F6" s="11">
        <f>E6/DAY(EOMONTH(C4,0))</f>
        <v>17363.857622635351</v>
      </c>
      <c r="G6" s="4"/>
    </row>
    <row r="7" spans="2:7" ht="14.25" customHeight="1" x14ac:dyDescent="0.35">
      <c r="B7" s="3"/>
      <c r="C7" s="26"/>
      <c r="D7" s="9" t="s">
        <v>6</v>
      </c>
      <c r="E7" s="35">
        <f>'[2]Aloc Total'!$BI$40</f>
        <v>546958.73914104782</v>
      </c>
      <c r="F7" s="14">
        <f>E7/DAY(EOMONTH(C4,0))</f>
        <v>17643.83029487251</v>
      </c>
      <c r="G7" s="4"/>
    </row>
    <row r="8" spans="2:7" ht="16" thickBot="1" x14ac:dyDescent="0.4">
      <c r="B8" s="3"/>
      <c r="C8" s="24" t="s">
        <v>7</v>
      </c>
      <c r="D8" s="25"/>
      <c r="E8" s="12">
        <f>SUM('[1]R20-GUS-ALOC'!$F$13:$F$72)/37.302179</f>
        <v>6199.9975926339348</v>
      </c>
      <c r="F8" s="13">
        <f>E8/DAY(EOMONTH(C4,0))</f>
        <v>199.99992234303016</v>
      </c>
      <c r="G8" s="4"/>
    </row>
    <row r="9" spans="2:7" ht="16.5" customHeight="1" x14ac:dyDescent="0.35">
      <c r="B9" s="3"/>
      <c r="C9" s="7"/>
      <c r="D9" s="7"/>
      <c r="E9" s="7"/>
      <c r="F9" s="7"/>
      <c r="G9" s="4"/>
    </row>
    <row r="10" spans="2:7" s="2" customFormat="1" ht="12.5" x14ac:dyDescent="0.25">
      <c r="B10" s="15"/>
      <c r="C10" s="7"/>
      <c r="D10" s="7"/>
      <c r="E10" s="7"/>
      <c r="F10" s="7"/>
      <c r="G10" s="16"/>
    </row>
    <row r="11" spans="2:7" x14ac:dyDescent="0.35">
      <c r="B11" s="3"/>
      <c r="G11" s="4"/>
    </row>
    <row r="12" spans="2:7" ht="66" customHeight="1" x14ac:dyDescent="0.35">
      <c r="B12" s="31" t="s">
        <v>8</v>
      </c>
      <c r="C12" s="32"/>
      <c r="D12" s="32"/>
      <c r="E12" s="33"/>
      <c r="F12" s="17"/>
      <c r="G12" s="18"/>
    </row>
  </sheetData>
  <mergeCells count="7">
    <mergeCell ref="F12:G12"/>
    <mergeCell ref="B2:G2"/>
    <mergeCell ref="E4:F4"/>
    <mergeCell ref="C8:D8"/>
    <mergeCell ref="C6:C7"/>
    <mergeCell ref="C4:D5"/>
    <mergeCell ref="B12:E12"/>
  </mergeCells>
  <phoneticPr fontId="0" type="noConversion"/>
  <pageMargins left="0.78740157499999996" right="0.78740157499999996" top="0.984251969" bottom="0.984251969" header="0.49212598499999999" footer="0.49212598499999999"/>
  <pageSetup paperSize="9" scale="79" orientation="landscape" horizontalDpi="360" verticalDpi="360" r:id="rId1"/>
  <headerFooter alignWithMargins="0">
    <oddHeader>&amp;R&amp;"Calibri"&amp;10&amp;K000000 PÚBLICA&amp;1#_x000D_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6" ma:contentTypeDescription="Crie um novo documento." ma:contentTypeScope="" ma:versionID="6b554563ebe458a292147ca77f7fcbb0">
  <xsd:schema xmlns:xsd="http://www.w3.org/2001/XMLSchema" xmlns:xs="http://www.w3.org/2001/XMLSchema" xmlns:p="http://schemas.microsoft.com/office/2006/metadata/properties" xmlns:ns1="http://schemas.microsoft.com/sharepoint/v3" xmlns:ns2="7fd7fd22-f84e-4067-8c5a-86ad57200e89" xmlns:ns3="c3af0f75-91fd-4bec-8fdd-9554e27be04e" targetNamespace="http://schemas.microsoft.com/office/2006/metadata/properties" ma:root="true" ma:fieldsID="d53d1e677d2375513b05fcf371128584" ns1:_="" ns2:_="" ns3:_="">
    <xsd:import namespace="http://schemas.microsoft.com/sharepoint/v3"/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C45D502-1AB0-4D07-B1C8-88C59E573F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E99527-93E4-47B6-8491-0B5BD4E26B97}"/>
</file>

<file path=customXml/itemProps3.xml><?xml version="1.0" encoding="utf-8"?>
<ds:datastoreItem xmlns:ds="http://schemas.openxmlformats.org/officeDocument/2006/customXml" ds:itemID="{407550B5-FE90-4724-8741-04BDD1FD034E}">
  <ds:schemaRefs>
    <ds:schemaRef ds:uri="http://purl.org/dc/terms/"/>
    <ds:schemaRef ds:uri="http://purl.org/dc/elements/1.1/"/>
    <ds:schemaRef ds:uri="c3af0f75-91fd-4bec-8fdd-9554e27be04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7fd7fd22-f84e-4067-8c5a-86ad57200e89"/>
    <ds:schemaRef ds:uri="http://schemas.openxmlformats.org/package/2006/metadata/core-properties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Manager/>
  <Company>TBG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Transportadora Brasileira Gasoduto</dc:creator>
  <cp:keywords/>
  <dc:description/>
  <cp:lastModifiedBy>Andre Polar de Melo Barroso</cp:lastModifiedBy>
  <cp:revision/>
  <dcterms:created xsi:type="dcterms:W3CDTF">2010-01-12T13:34:35Z</dcterms:created>
  <dcterms:modified xsi:type="dcterms:W3CDTF">2026-01-26T05:37:33Z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2023-11-08T21:27:08Z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a31d77ac-b91c-4079-a436-c38db896cccf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